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6920" windowHeight="10740" activeTab="0"/>
  </bookViews>
  <sheets>
    <sheet name="лист1" sheetId="1" r:id="rId1"/>
  </sheets>
  <definedNames>
    <definedName name="_xlnm.Print_Titles" localSheetId="0">'лист1'!$A:$B,'лист1'!$7:$8</definedName>
    <definedName name="_xlnm.Print_Area" localSheetId="0">'лист1'!$A$1:$E$47</definedName>
  </definedNames>
  <calcPr calcMode="manual" fullCalcOnLoad="1"/>
</workbook>
</file>

<file path=xl/sharedStrings.xml><?xml version="1.0" encoding="utf-8"?>
<sst xmlns="http://schemas.openxmlformats.org/spreadsheetml/2006/main" count="50" uniqueCount="28">
  <si>
    <t>Периодичность</t>
  </si>
  <si>
    <t>Стоимость работ (рублей), дата их начала и завершения</t>
  </si>
  <si>
    <t>Стоимость на 1 кв. м общей площади (рублей в месяц)</t>
  </si>
  <si>
    <t>Объем работ,м3</t>
  </si>
  <si>
    <t>Объем работ, м2</t>
  </si>
  <si>
    <t>Объем работ, м пог</t>
  </si>
  <si>
    <t>1. Устранение осадок фундаментов</t>
  </si>
  <si>
    <t>Наименование работ</t>
  </si>
  <si>
    <t>Показатель</t>
  </si>
  <si>
    <t>общая площадь жилых помещений</t>
  </si>
  <si>
    <t>Площадь  застройки</t>
  </si>
  <si>
    <t>площадь, кровли, м²</t>
  </si>
  <si>
    <t>Стоимость работ   руб.</t>
  </si>
  <si>
    <t>Стоимость работ (рублей)</t>
  </si>
  <si>
    <t>1 раз в год</t>
  </si>
  <si>
    <t>Количество печей</t>
  </si>
  <si>
    <t>2. Усиление перекрытий</t>
  </si>
  <si>
    <t>3. Устранение протечек кровли</t>
  </si>
  <si>
    <t>4. Ремонт крылец</t>
  </si>
  <si>
    <t>5. Ремонт, замена внутридомовых электрических сетей</t>
  </si>
  <si>
    <t>6. Ремонт печей, в том числе топливной камеры, дымоходов, топочной арматуры</t>
  </si>
  <si>
    <t>Лот № 9 Ломоносовский  территориальный округ</t>
  </si>
  <si>
    <t>пр. Ленинградский д.335 корп.1</t>
  </si>
  <si>
    <t>открытого конкурса</t>
  </si>
  <si>
    <t xml:space="preserve">к извещению о проведении </t>
  </si>
  <si>
    <t>Приложение № 4</t>
  </si>
  <si>
    <t>3-5 этажные жилые дома</t>
  </si>
  <si>
    <t>Перечень дополнительных работ по содержанию и текущему ремонту общего имущества собственников помещений в многоквартирном доме,                      являющемся объектом конкурса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</si>
</sst>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#,##0.0_р_."/>
    <numFmt numFmtId="166" formatCode="#,##0.0"/>
    <numFmt numFmtId="167" formatCode="0.0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3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4"/>
      <name val="Arial Cyr"/>
      <family val="0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/>
    </xf>
    <xf numFmtId="0" fontId="7" fillId="0" borderId="0" xfId="0" applyFont="1" applyAlignment="1">
      <alignment wrapText="1"/>
    </xf>
    <xf numFmtId="0" fontId="7" fillId="0" borderId="0" xfId="0" applyFont="1" applyFill="1" applyAlignment="1">
      <alignment wrapText="1"/>
    </xf>
    <xf numFmtId="0" fontId="6" fillId="0" borderId="11" xfId="0" applyFont="1" applyBorder="1" applyAlignment="1">
      <alignment horizontal="center" vertical="center"/>
    </xf>
    <xf numFmtId="164" fontId="6" fillId="0" borderId="1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0" xfId="0" applyNumberFormat="1" applyFont="1" applyBorder="1" applyAlignment="1">
      <alignment horizontal="center"/>
    </xf>
    <xf numFmtId="164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center"/>
    </xf>
    <xf numFmtId="165" fontId="6" fillId="0" borderId="10" xfId="0" applyNumberFormat="1" applyFont="1" applyFill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165" fontId="6" fillId="33" borderId="10" xfId="0" applyNumberFormat="1" applyFont="1" applyFill="1" applyBorder="1" applyAlignment="1">
      <alignment horizontal="center"/>
    </xf>
    <xf numFmtId="164" fontId="6" fillId="33" borderId="10" xfId="0" applyNumberFormat="1" applyFont="1" applyFill="1" applyBorder="1" applyAlignment="1">
      <alignment horizontal="center"/>
    </xf>
    <xf numFmtId="164" fontId="6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4" fontId="5" fillId="0" borderId="12" xfId="0" applyNumberFormat="1" applyFont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66" fontId="5" fillId="33" borderId="13" xfId="0" applyNumberFormat="1" applyFont="1" applyFill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166" fontId="5" fillId="33" borderId="15" xfId="0" applyNumberFormat="1" applyFont="1" applyFill="1" applyBorder="1" applyAlignment="1">
      <alignment horizontal="center"/>
    </xf>
    <xf numFmtId="166" fontId="5" fillId="33" borderId="0" xfId="0" applyNumberFormat="1" applyFont="1" applyFill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164" fontId="6" fillId="0" borderId="15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0" xfId="0" applyNumberFormat="1" applyFont="1" applyFill="1" applyBorder="1" applyAlignment="1" applyProtection="1">
      <alignment horizontal="center" vertical="center" wrapText="1"/>
      <protection hidden="1"/>
    </xf>
    <xf numFmtId="164" fontId="6" fillId="0" borderId="15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2" fontId="7" fillId="0" borderId="15" xfId="0" applyNumberFormat="1" applyFont="1" applyFill="1" applyBorder="1" applyAlignment="1">
      <alignment horizontal="center"/>
    </xf>
    <xf numFmtId="2" fontId="6" fillId="0" borderId="0" xfId="0" applyNumberFormat="1" applyFont="1" applyFill="1" applyBorder="1" applyAlignment="1">
      <alignment horizontal="center"/>
    </xf>
    <xf numFmtId="4" fontId="7" fillId="0" borderId="15" xfId="0" applyNumberFormat="1" applyFont="1" applyFill="1" applyBorder="1" applyAlignment="1">
      <alignment horizontal="center"/>
    </xf>
    <xf numFmtId="164" fontId="6" fillId="0" borderId="0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 horizontal="center"/>
    </xf>
    <xf numFmtId="4" fontId="6" fillId="0" borderId="0" xfId="0" applyNumberFormat="1" applyFont="1" applyFill="1" applyBorder="1" applyAlignment="1">
      <alignment horizontal="center"/>
    </xf>
    <xf numFmtId="165" fontId="6" fillId="0" borderId="0" xfId="0" applyNumberFormat="1" applyFont="1" applyFill="1" applyBorder="1" applyAlignment="1">
      <alignment horizontal="center"/>
    </xf>
    <xf numFmtId="4" fontId="7" fillId="0" borderId="15" xfId="0" applyNumberFormat="1" applyFont="1" applyBorder="1" applyAlignment="1">
      <alignment horizontal="center"/>
    </xf>
    <xf numFmtId="4" fontId="6" fillId="0" borderId="0" xfId="0" applyNumberFormat="1" applyFont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165" fontId="6" fillId="33" borderId="15" xfId="0" applyNumberFormat="1" applyFont="1" applyFill="1" applyBorder="1" applyAlignment="1">
      <alignment horizontal="center"/>
    </xf>
    <xf numFmtId="165" fontId="6" fillId="33" borderId="0" xfId="0" applyNumberFormat="1" applyFont="1" applyFill="1" applyBorder="1" applyAlignment="1">
      <alignment horizontal="center"/>
    </xf>
    <xf numFmtId="164" fontId="6" fillId="33" borderId="15" xfId="0" applyNumberFormat="1" applyFont="1" applyFill="1" applyBorder="1" applyAlignment="1">
      <alignment horizontal="center"/>
    </xf>
    <xf numFmtId="164" fontId="6" fillId="33" borderId="0" xfId="0" applyNumberFormat="1" applyFont="1" applyFill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7" fillId="0" borderId="11" xfId="0" applyFont="1" applyBorder="1" applyAlignment="1">
      <alignment/>
    </xf>
    <xf numFmtId="166" fontId="5" fillId="33" borderId="17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left" vertical="center"/>
    </xf>
    <xf numFmtId="2" fontId="6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2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4" fontId="5" fillId="0" borderId="15" xfId="0" applyNumberFormat="1" applyFont="1" applyBorder="1" applyAlignment="1">
      <alignment horizontal="center" vertical="center" wrapText="1"/>
    </xf>
    <xf numFmtId="4" fontId="5" fillId="0" borderId="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8" xfId="0" applyFont="1" applyBorder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zoomScale="80" zoomScaleNormal="80" zoomScaleSheetLayoutView="100" zoomScalePageLayoutView="34" workbookViewId="0" topLeftCell="A1">
      <pane xSplit="2" ySplit="13" topLeftCell="C17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B7" sqref="B7:B8"/>
    </sheetView>
  </sheetViews>
  <sheetFormatPr defaultColWidth="9.00390625" defaultRowHeight="12.75"/>
  <cols>
    <col min="1" max="1" width="34.125" style="6" customWidth="1"/>
    <col min="2" max="2" width="60.125" style="6" customWidth="1"/>
    <col min="3" max="3" width="21.00390625" style="18" customWidth="1"/>
    <col min="4" max="4" width="10.25390625" style="18" customWidth="1"/>
    <col min="5" max="5" width="17.625" style="18" customWidth="1"/>
    <col min="6" max="6" width="11.875" style="18" customWidth="1"/>
    <col min="7" max="16384" width="9.125" style="6" customWidth="1"/>
  </cols>
  <sheetData>
    <row r="1" spans="2:5" ht="15.75">
      <c r="B1" s="4"/>
      <c r="C1" s="16"/>
      <c r="D1" s="17"/>
      <c r="E1" s="35" t="s">
        <v>25</v>
      </c>
    </row>
    <row r="2" spans="2:5" ht="15.75">
      <c r="B2" s="3"/>
      <c r="C2" s="19"/>
      <c r="D2" s="17"/>
      <c r="E2" s="35" t="s">
        <v>24</v>
      </c>
    </row>
    <row r="3" spans="2:5" ht="15.75">
      <c r="B3" s="3"/>
      <c r="C3" s="19"/>
      <c r="D3" s="17"/>
      <c r="E3" s="35" t="s">
        <v>23</v>
      </c>
    </row>
    <row r="4" spans="1:5" ht="14.25" customHeight="1">
      <c r="A4" s="7"/>
      <c r="B4" s="2"/>
      <c r="C4" s="20"/>
      <c r="E4" s="20"/>
    </row>
    <row r="5" spans="1:6" s="8" customFormat="1" ht="46.5" customHeight="1">
      <c r="A5" s="82" t="s">
        <v>27</v>
      </c>
      <c r="B5" s="83"/>
      <c r="C5" s="21"/>
      <c r="D5" s="21"/>
      <c r="E5" s="21"/>
      <c r="F5" s="21"/>
    </row>
    <row r="6" spans="1:5" ht="18.75" customHeight="1">
      <c r="A6" s="84" t="s">
        <v>21</v>
      </c>
      <c r="B6" s="85"/>
      <c r="C6" s="70"/>
      <c r="D6" s="21"/>
      <c r="E6" s="21"/>
    </row>
    <row r="7" spans="1:6" s="9" customFormat="1" ht="82.5" customHeight="1">
      <c r="A7" s="86" t="s">
        <v>7</v>
      </c>
      <c r="B7" s="86" t="s">
        <v>8</v>
      </c>
      <c r="C7" s="36" t="s">
        <v>26</v>
      </c>
      <c r="D7" s="78"/>
      <c r="E7" s="79"/>
      <c r="F7" s="22"/>
    </row>
    <row r="8" spans="1:6" s="15" customFormat="1" ht="24">
      <c r="A8" s="86"/>
      <c r="B8" s="86"/>
      <c r="C8" s="37" t="s">
        <v>22</v>
      </c>
      <c r="D8" s="40"/>
      <c r="E8" s="41"/>
      <c r="F8" s="23"/>
    </row>
    <row r="9" spans="1:5" ht="14.25" customHeight="1">
      <c r="A9" s="1"/>
      <c r="B9" s="1"/>
      <c r="C9" s="24"/>
      <c r="D9" s="42"/>
      <c r="E9" s="43"/>
    </row>
    <row r="10" spans="1:5" ht="14.25" customHeight="1">
      <c r="A10" s="1"/>
      <c r="B10" s="1" t="s">
        <v>9</v>
      </c>
      <c r="C10" s="38">
        <v>3441.4</v>
      </c>
      <c r="D10" s="44"/>
      <c r="E10" s="45"/>
    </row>
    <row r="11" spans="1:5" ht="14.25" customHeight="1">
      <c r="A11" s="1"/>
      <c r="B11" s="5" t="s">
        <v>10</v>
      </c>
      <c r="C11" s="71">
        <v>3441.4</v>
      </c>
      <c r="D11" s="44"/>
      <c r="E11" s="45"/>
    </row>
    <row r="12" spans="1:5" ht="15.75" customHeight="1">
      <c r="A12" s="87" t="s">
        <v>6</v>
      </c>
      <c r="B12" s="72" t="s">
        <v>3</v>
      </c>
      <c r="C12" s="73">
        <v>0</v>
      </c>
      <c r="D12" s="46"/>
      <c r="E12" s="47"/>
    </row>
    <row r="13" spans="1:6" s="8" customFormat="1" ht="16.5" customHeight="1">
      <c r="A13" s="88"/>
      <c r="B13" s="12" t="s">
        <v>13</v>
      </c>
      <c r="C13" s="25">
        <f>1007.68*C12</f>
        <v>0</v>
      </c>
      <c r="D13" s="48"/>
      <c r="E13" s="49"/>
      <c r="F13" s="21"/>
    </row>
    <row r="14" spans="1:5" ht="13.5" customHeight="1">
      <c r="A14" s="88"/>
      <c r="B14" s="12" t="s">
        <v>2</v>
      </c>
      <c r="C14" s="26">
        <f>C13/C10/12</f>
        <v>0</v>
      </c>
      <c r="D14" s="50"/>
      <c r="E14" s="51"/>
    </row>
    <row r="15" spans="1:5" ht="15" customHeight="1">
      <c r="A15" s="89"/>
      <c r="B15" s="12" t="s">
        <v>0</v>
      </c>
      <c r="C15" s="74" t="s">
        <v>14</v>
      </c>
      <c r="D15" s="52"/>
      <c r="E15" s="53"/>
    </row>
    <row r="16" spans="1:5" ht="12.75">
      <c r="A16" s="80" t="s">
        <v>16</v>
      </c>
      <c r="B16" s="13" t="s">
        <v>4</v>
      </c>
      <c r="C16" s="75">
        <v>0</v>
      </c>
      <c r="D16" s="54"/>
      <c r="E16" s="55"/>
    </row>
    <row r="17" spans="1:5" ht="16.5" customHeight="1">
      <c r="A17" s="80"/>
      <c r="B17" s="14" t="s">
        <v>13</v>
      </c>
      <c r="C17" s="27">
        <f>2281.73*C16</f>
        <v>0</v>
      </c>
      <c r="D17" s="56"/>
      <c r="E17" s="57"/>
    </row>
    <row r="18" spans="1:5" ht="15.75" customHeight="1">
      <c r="A18" s="80"/>
      <c r="B18" s="14" t="s">
        <v>2</v>
      </c>
      <c r="C18" s="27">
        <f>C17/C10/12</f>
        <v>0</v>
      </c>
      <c r="D18" s="56"/>
      <c r="E18" s="57"/>
    </row>
    <row r="19" spans="1:5" ht="13.5" customHeight="1">
      <c r="A19" s="80"/>
      <c r="B19" s="12" t="s">
        <v>0</v>
      </c>
      <c r="C19" s="74" t="s">
        <v>14</v>
      </c>
      <c r="D19" s="52"/>
      <c r="E19" s="53"/>
    </row>
    <row r="20" spans="1:5" ht="15" customHeight="1">
      <c r="A20" s="80" t="s">
        <v>17</v>
      </c>
      <c r="B20" s="76" t="s">
        <v>11</v>
      </c>
      <c r="C20" s="28">
        <v>1282.4</v>
      </c>
      <c r="D20" s="58"/>
      <c r="E20" s="59"/>
    </row>
    <row r="21" spans="1:5" ht="12.75">
      <c r="A21" s="80"/>
      <c r="B21" s="13" t="s">
        <v>4</v>
      </c>
      <c r="C21" s="28">
        <f>C20*0.2</f>
        <v>256.48</v>
      </c>
      <c r="D21" s="58"/>
      <c r="E21" s="59"/>
    </row>
    <row r="22" spans="1:5" ht="13.5" customHeight="1">
      <c r="A22" s="80"/>
      <c r="B22" s="14" t="s">
        <v>13</v>
      </c>
      <c r="C22" s="29">
        <f>445.14*C21</f>
        <v>114169.50720000001</v>
      </c>
      <c r="D22" s="56"/>
      <c r="E22" s="60"/>
    </row>
    <row r="23" spans="1:5" ht="16.5" customHeight="1">
      <c r="A23" s="80"/>
      <c r="B23" s="14" t="s">
        <v>2</v>
      </c>
      <c r="C23" s="27">
        <f>C22/C10/12</f>
        <v>2.7646090544545827</v>
      </c>
      <c r="D23" s="56"/>
      <c r="E23" s="57"/>
    </row>
    <row r="24" spans="1:5" ht="17.25" customHeight="1">
      <c r="A24" s="80"/>
      <c r="B24" s="12" t="s">
        <v>0</v>
      </c>
      <c r="C24" s="74" t="s">
        <v>14</v>
      </c>
      <c r="D24" s="52"/>
      <c r="E24" s="53"/>
    </row>
    <row r="25" spans="1:5" ht="12.75">
      <c r="A25" s="77" t="s">
        <v>18</v>
      </c>
      <c r="B25" s="72" t="s">
        <v>4</v>
      </c>
      <c r="C25" s="30">
        <f>C11*0.25%</f>
        <v>8.6035</v>
      </c>
      <c r="D25" s="61"/>
      <c r="E25" s="62"/>
    </row>
    <row r="26" spans="1:5" ht="16.5" customHeight="1">
      <c r="A26" s="77"/>
      <c r="B26" s="12" t="s">
        <v>13</v>
      </c>
      <c r="C26" s="30">
        <f>71.18*C25</f>
        <v>612.3971300000001</v>
      </c>
      <c r="D26" s="61"/>
      <c r="E26" s="62"/>
    </row>
    <row r="27" spans="1:5" ht="17.25" customHeight="1">
      <c r="A27" s="77"/>
      <c r="B27" s="12" t="s">
        <v>2</v>
      </c>
      <c r="C27" s="30">
        <f>C26/C10/12</f>
        <v>0.01482916666666667</v>
      </c>
      <c r="D27" s="61"/>
      <c r="E27" s="62"/>
    </row>
    <row r="28" spans="1:5" ht="18" customHeight="1">
      <c r="A28" s="77"/>
      <c r="B28" s="12" t="s">
        <v>0</v>
      </c>
      <c r="C28" s="74" t="s">
        <v>14</v>
      </c>
      <c r="D28" s="52"/>
      <c r="E28" s="53"/>
    </row>
    <row r="29" spans="1:5" ht="12.75">
      <c r="A29" s="77" t="s">
        <v>19</v>
      </c>
      <c r="B29" s="72" t="s">
        <v>5</v>
      </c>
      <c r="C29" s="30">
        <f>C11*0.7%</f>
        <v>24.089799999999997</v>
      </c>
      <c r="D29" s="61"/>
      <c r="E29" s="62"/>
    </row>
    <row r="30" spans="1:5" ht="15" customHeight="1">
      <c r="A30" s="77"/>
      <c r="B30" s="12" t="s">
        <v>13</v>
      </c>
      <c r="C30" s="30">
        <f>45.32*C29</f>
        <v>1091.7497359999998</v>
      </c>
      <c r="D30" s="61"/>
      <c r="E30" s="62"/>
    </row>
    <row r="31" spans="1:5" ht="17.25" customHeight="1">
      <c r="A31" s="77"/>
      <c r="B31" s="12" t="s">
        <v>2</v>
      </c>
      <c r="C31" s="30">
        <f>C30/C10/12</f>
        <v>0.02643666666666666</v>
      </c>
      <c r="D31" s="61"/>
      <c r="E31" s="62"/>
    </row>
    <row r="32" spans="1:5" ht="15.75" customHeight="1">
      <c r="A32" s="77"/>
      <c r="B32" s="12" t="s">
        <v>0</v>
      </c>
      <c r="C32" s="74" t="s">
        <v>14</v>
      </c>
      <c r="D32" s="52"/>
      <c r="E32" s="53"/>
    </row>
    <row r="33" spans="1:5" ht="12.75" customHeight="1">
      <c r="A33" s="80" t="s">
        <v>20</v>
      </c>
      <c r="B33" s="10" t="s">
        <v>15</v>
      </c>
      <c r="C33" s="31">
        <v>0</v>
      </c>
      <c r="D33" s="61"/>
      <c r="E33" s="63"/>
    </row>
    <row r="34" spans="1:5" ht="12.75" customHeight="1">
      <c r="A34" s="80"/>
      <c r="B34" s="11" t="s">
        <v>4</v>
      </c>
      <c r="C34" s="31">
        <v>0</v>
      </c>
      <c r="D34" s="64"/>
      <c r="E34" s="63"/>
    </row>
    <row r="35" spans="1:5" ht="18.75" customHeight="1">
      <c r="A35" s="80"/>
      <c r="B35" s="10" t="s">
        <v>1</v>
      </c>
      <c r="C35" s="32">
        <v>0</v>
      </c>
      <c r="D35" s="65"/>
      <c r="E35" s="66"/>
    </row>
    <row r="36" spans="1:5" ht="18" customHeight="1">
      <c r="A36" s="80"/>
      <c r="B36" s="10" t="s">
        <v>2</v>
      </c>
      <c r="C36" s="33">
        <v>0</v>
      </c>
      <c r="D36" s="67"/>
      <c r="E36" s="68"/>
    </row>
    <row r="37" spans="1:5" ht="18" customHeight="1">
      <c r="A37" s="80"/>
      <c r="B37" s="12" t="s">
        <v>0</v>
      </c>
      <c r="C37" s="74" t="s">
        <v>14</v>
      </c>
      <c r="D37" s="52"/>
      <c r="E37" s="53"/>
    </row>
    <row r="38" spans="1:6" s="1" customFormat="1" ht="19.5" customHeight="1">
      <c r="A38" s="81" t="s">
        <v>12</v>
      </c>
      <c r="B38" s="81"/>
      <c r="C38" s="39">
        <f>C13+C17+C22+C26+C30+C35</f>
        <v>115873.654066</v>
      </c>
      <c r="D38" s="50"/>
      <c r="E38" s="51"/>
      <c r="F38" s="34"/>
    </row>
    <row r="39" spans="3:6" s="1" customFormat="1" ht="12.75">
      <c r="C39" s="69"/>
      <c r="D39" s="53"/>
      <c r="E39" s="53"/>
      <c r="F39" s="17"/>
    </row>
    <row r="40" spans="3:6" s="1" customFormat="1" ht="12.75">
      <c r="C40" s="47">
        <f>C38/C10/12</f>
        <v>2.805874887787916</v>
      </c>
      <c r="D40" s="47"/>
      <c r="E40" s="47"/>
      <c r="F40" s="17"/>
    </row>
  </sheetData>
  <sheetProtection/>
  <mergeCells count="12">
    <mergeCell ref="A5:B5"/>
    <mergeCell ref="A6:B6"/>
    <mergeCell ref="A7:A8"/>
    <mergeCell ref="B7:B8"/>
    <mergeCell ref="A12:A15"/>
    <mergeCell ref="A20:A24"/>
    <mergeCell ref="A25:A28"/>
    <mergeCell ref="D7:E7"/>
    <mergeCell ref="A33:A37"/>
    <mergeCell ref="A38:B38"/>
    <mergeCell ref="A29:A32"/>
    <mergeCell ref="A16:A19"/>
  </mergeCells>
  <printOptions/>
  <pageMargins left="0.1968503937007874" right="0" top="0" bottom="0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Жилкомсервис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Galenchikav</dc:creator>
  <cp:keywords/>
  <dc:description/>
  <cp:lastModifiedBy>alekseevaiv2</cp:lastModifiedBy>
  <cp:lastPrinted>2015-06-22T11:12:06Z</cp:lastPrinted>
  <dcterms:created xsi:type="dcterms:W3CDTF">2007-12-13T08:11:03Z</dcterms:created>
  <dcterms:modified xsi:type="dcterms:W3CDTF">2015-08-04T11:35:19Z</dcterms:modified>
  <cp:category/>
  <cp:version/>
  <cp:contentType/>
  <cp:contentStatus/>
</cp:coreProperties>
</file>